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<sst xmlns="http://schemas.openxmlformats.org/spreadsheetml/2006/main" uniqueCount="389">
  <si>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</si>
  <si>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</si>
  <si>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</si>
  <si>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</si>
  <si>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</si>
  <si>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</si>
  <si>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</si>
  <si>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</si>
  <si>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</si>
  <si>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</si>
  <si>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</si>
  <si>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</si>
  <si>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</si>
  <si>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</si>
  <si>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</si>
  <si>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</si>
  <si>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</si>
  <si>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</si>
  <si>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</si>
  <si>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</si>
  <si>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</t>
  </si>
  <si>
    <t>Identific / TAG:</t>
  </si>
  <si>
    <t>BAL-2004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</si>
  <si>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</si>
  <si>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</si>
  <si>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</si>
  <si>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</si>
  <si>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</si>
  <si>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</si>
  <si>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</si>
  <si>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</si>
  <si>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</si>
  <si>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</si>
  <si>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</si>
  <si>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</si>
  <si>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</si>
  <si>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</si>
  <si>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</si>
  <si>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</si>
  <si>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</si>
  <si>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</si>
  <si>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</si>
  <si>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</si>
  <si>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</si>
  <si>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</si>
  <si>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</si>
  <si>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</si>
  <si>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</si>
  <si>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LBC-111</t>
  </si>
  <si>
    <t>Barômetro LBC-</t>
  </si>
  <si>
    <t>LBC-196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</si>
  <si>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</si>
  <si>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</si>
  <si>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</si>
  <si>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</si>
  <si>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</si>
  <si>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</si>
  <si>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</si>
  <si>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</si>
  <si>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</si>
  <si>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</si>
  <si>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</si>
  <si>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</si>
  <si>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</si>
  <si>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</si>
  <si>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</si>
  <si>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</si>
  <si>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</si>
  <si>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</si>
  <si>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</si>
  <si>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</si>
  <si>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</si>
  <si>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</si>
  <si>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</si>
  <si>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</si>
  <si>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</si>
  <si>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</si>
  <si>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LBC-025-23</t>
  </si>
  <si>
    <t>LBC-025-16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</si>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</sst>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0.01</v>
      </c>
      <c r="E15" s="796"/>
      <c r="F15" s="94" t="s">
        <v>28</v>
      </c>
      <c r="G15" s="368">
        <v>210</v>
      </c>
      <c r="H15" s="74" t="s">
        <v>29</v>
      </c>
      <c r="I15" s="395">
        <v>0.001</v>
      </c>
      <c r="J15" s="105" t="s">
        <v>30</v>
      </c>
      <c r="K15" s="411">
        <v>0.0001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21.4</v>
      </c>
      <c r="G21" s="18" t="s">
        <v>56</v>
      </c>
      <c r="H21" s="409">
        <v>1019.6</v>
      </c>
      <c r="I21" s="19" t="s">
        <v>57</v>
      </c>
      <c r="J21" s="20" t="s">
        <v>58</v>
      </c>
      <c r="K21" s="412">
        <v>46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21.4</v>
      </c>
      <c r="G22" s="18" t="s">
        <v>56</v>
      </c>
      <c r="H22" s="409">
        <v>1019.6</v>
      </c>
      <c r="I22" s="19" t="s">
        <v>57</v>
      </c>
      <c r="J22" s="20" t="s">
        <v>58</v>
      </c>
      <c r="K22" s="412">
        <v>46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0.05</v>
      </c>
      <c r="C28" s="396" t="s">
        <v>77</v>
      </c>
      <c r="D28" s="759"/>
      <c r="E28" s="760"/>
      <c r="F28" s="414">
        <v>0.05</v>
      </c>
      <c r="G28" s="415">
        <v>0.05</v>
      </c>
      <c r="H28" s="416">
        <v>0.05</v>
      </c>
      <c r="J28" s="398"/>
      <c r="K28" s="399"/>
      <c r="L28" s="400"/>
      <c r="N28" s="248" t="str">
        <f>B28</f>
        <v>0</v>
      </c>
      <c r="O28" s="322">
        <v>-3.0E-6</v>
      </c>
      <c r="P28" s="323">
        <v>6.0E-6</v>
      </c>
      <c r="Q28" s="324"/>
      <c r="R28" s="325"/>
    </row>
    <row r="29" spans="1:20" customHeight="1" ht="23.25" s="117" customFormat="1">
      <c r="A29" s="47">
        <v>2</v>
      </c>
      <c r="B29" s="413">
        <v>0.1</v>
      </c>
      <c r="C29" s="396" t="s">
        <v>77</v>
      </c>
      <c r="D29" s="759"/>
      <c r="E29" s="760"/>
      <c r="F29" s="414">
        <v>0.1</v>
      </c>
      <c r="G29" s="415">
        <v>0.1</v>
      </c>
      <c r="H29" s="416">
        <v>0.1</v>
      </c>
      <c r="J29" s="398"/>
      <c r="K29" s="399"/>
      <c r="L29" s="400"/>
      <c r="N29" s="156" t="str">
        <f>B29</f>
        <v>0</v>
      </c>
      <c r="O29" s="326">
        <v>-1.5E-5</v>
      </c>
      <c r="P29" s="327">
        <v>1.5E-5</v>
      </c>
      <c r="Q29" s="328"/>
      <c r="R29" s="329"/>
    </row>
    <row r="30" spans="1:20" customHeight="1" ht="23.25" s="117" customFormat="1">
      <c r="A30" s="47">
        <v>3</v>
      </c>
      <c r="B30" s="397">
        <v>0.5</v>
      </c>
      <c r="C30" s="396" t="s">
        <v>77</v>
      </c>
      <c r="D30" s="759"/>
      <c r="E30" s="760"/>
      <c r="F30" s="414">
        <v>0.5</v>
      </c>
      <c r="G30" s="415">
        <v>0.5</v>
      </c>
      <c r="H30" s="416">
        <v>0.5</v>
      </c>
      <c r="J30" s="398"/>
      <c r="K30" s="399"/>
      <c r="L30" s="400"/>
      <c r="N30" s="156" t="str">
        <f>B30</f>
        <v>0</v>
      </c>
      <c r="O30" s="326">
        <v>-9.0E-6</v>
      </c>
      <c r="P30" s="330">
        <v>2.5E-5</v>
      </c>
      <c r="Q30" s="331"/>
      <c r="R30" s="332"/>
    </row>
    <row r="31" spans="1:20" customHeight="1" ht="23.25" s="117" customFormat="1">
      <c r="A31" s="47">
        <v>4</v>
      </c>
      <c r="B31" s="413">
        <v>1</v>
      </c>
      <c r="C31" s="396" t="s">
        <v>78</v>
      </c>
      <c r="D31" s="759"/>
      <c r="E31" s="760"/>
      <c r="F31" s="414">
        <v>1</v>
      </c>
      <c r="G31" s="415">
        <v>1</v>
      </c>
      <c r="H31" s="416">
        <v>1</v>
      </c>
      <c r="J31" s="398"/>
      <c r="K31" s="399"/>
      <c r="L31" s="400"/>
      <c r="N31" s="156" t="str">
        <f>B31</f>
        <v>0</v>
      </c>
      <c r="O31" s="407">
        <v>-1.0E-5</v>
      </c>
      <c r="P31" s="330">
        <v>1.0E-5</v>
      </c>
      <c r="Q31" s="331"/>
      <c r="R31" s="332"/>
    </row>
    <row r="32" spans="1:20" customHeight="1" ht="23.25" s="117" customFormat="1">
      <c r="A32" s="47">
        <v>5</v>
      </c>
      <c r="B32" s="413">
        <v>10</v>
      </c>
      <c r="C32" s="396" t="s">
        <v>78</v>
      </c>
      <c r="D32" s="759"/>
      <c r="E32" s="760"/>
      <c r="F32" s="414">
        <v>10.0015</v>
      </c>
      <c r="G32" s="415">
        <v>10.0015</v>
      </c>
      <c r="H32" s="416">
        <v>10.0015</v>
      </c>
      <c r="J32" s="398"/>
      <c r="K32" s="399"/>
      <c r="L32" s="400"/>
      <c r="N32" s="156" t="str">
        <f>B32</f>
        <v>0</v>
      </c>
      <c r="O32" s="340">
        <v>-0.00015</v>
      </c>
      <c r="P32" s="333">
        <v>3.0E-5</v>
      </c>
      <c r="Q32" s="334"/>
      <c r="R32" s="335"/>
    </row>
    <row r="33" spans="1:20" customHeight="1" ht="23.25" s="117" customFormat="1">
      <c r="A33" s="47">
        <v>6</v>
      </c>
      <c r="B33" s="413">
        <v>50</v>
      </c>
      <c r="C33" s="396" t="s">
        <v>78</v>
      </c>
      <c r="D33" s="759"/>
      <c r="E33" s="760"/>
      <c r="F33" s="414">
        <v>50.0033</v>
      </c>
      <c r="G33" s="415">
        <v>50.0033</v>
      </c>
      <c r="H33" s="416">
        <v>50.0033</v>
      </c>
      <c r="J33" s="398"/>
      <c r="K33" s="399"/>
      <c r="L33" s="400"/>
      <c r="N33" s="129" t="str">
        <f>B33</f>
        <v>0</v>
      </c>
      <c r="O33" s="326">
        <v>-0.0006400000000000001</v>
      </c>
      <c r="P33" s="330">
        <v>6.999999999999999E-5</v>
      </c>
      <c r="Q33" s="331"/>
      <c r="R33" s="332"/>
    </row>
    <row r="34" spans="1:20" customHeight="1" ht="23.25" s="117" customFormat="1">
      <c r="A34" s="47">
        <v>7</v>
      </c>
      <c r="B34" s="414">
        <v>100</v>
      </c>
      <c r="C34" s="417" t="s">
        <v>78</v>
      </c>
      <c r="D34" s="759"/>
      <c r="E34" s="760"/>
      <c r="F34" s="414">
        <v>100.0008</v>
      </c>
      <c r="G34" s="415">
        <v>100.001</v>
      </c>
      <c r="H34" s="416">
        <v>100.0008</v>
      </c>
      <c r="J34" s="398"/>
      <c r="K34" s="399"/>
      <c r="L34" s="400"/>
      <c r="N34" s="129" t="str">
        <f>B34</f>
        <v>0</v>
      </c>
      <c r="O34" s="326">
        <v>-0.00023</v>
      </c>
      <c r="P34" s="330">
        <v>0.00013</v>
      </c>
      <c r="Q34" s="331"/>
      <c r="R34" s="332"/>
    </row>
    <row r="35" spans="1:20" customHeight="1" ht="23.25" s="117" customFormat="1">
      <c r="A35" s="47">
        <v>8</v>
      </c>
      <c r="B35" s="414">
        <v>150</v>
      </c>
      <c r="C35" s="417" t="s">
        <v>78</v>
      </c>
      <c r="D35" s="761"/>
      <c r="E35" s="762"/>
      <c r="F35" s="414">
        <v>150.0037</v>
      </c>
      <c r="G35" s="415">
        <v>150.0034</v>
      </c>
      <c r="H35" s="416">
        <v>150.0036</v>
      </c>
      <c r="J35" s="398"/>
      <c r="K35" s="399"/>
      <c r="L35" s="400"/>
      <c r="N35" s="129" t="str">
        <f>B35</f>
        <v>0</v>
      </c>
      <c r="O35" s="326">
        <v>-0.00087</v>
      </c>
      <c r="P35" s="330">
        <v>0.00013</v>
      </c>
      <c r="Q35" s="331">
        <v>6.999999999999999E-5</v>
      </c>
      <c r="R35" s="332"/>
    </row>
    <row r="36" spans="1:20" customHeight="1" ht="23.25" s="117" customFormat="1">
      <c r="A36" s="47">
        <v>9</v>
      </c>
      <c r="B36" s="397">
        <v>200</v>
      </c>
      <c r="C36" s="417" t="s">
        <v>78</v>
      </c>
      <c r="D36" s="761"/>
      <c r="E36" s="762"/>
      <c r="F36" s="414">
        <v>200.0029</v>
      </c>
      <c r="G36" s="415">
        <v>200.0029</v>
      </c>
      <c r="H36" s="416">
        <v>200.0029</v>
      </c>
      <c r="J36" s="398"/>
      <c r="K36" s="399"/>
      <c r="L36" s="400"/>
      <c r="N36" s="129" t="str">
        <f>B36</f>
        <v>0</v>
      </c>
      <c r="O36" s="326">
        <v>-0.0013</v>
      </c>
      <c r="P36" s="330">
        <v>0.0003</v>
      </c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79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80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81</v>
      </c>
      <c r="G40" s="863" t="s">
        <v>82</v>
      </c>
      <c r="H40" s="864"/>
      <c r="I40" s="863" t="s">
        <v>83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84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85</v>
      </c>
      <c r="C49" s="852"/>
      <c r="D49" s="852"/>
      <c r="E49" s="852"/>
      <c r="F49" s="852"/>
      <c r="G49" s="852"/>
      <c r="H49" s="852"/>
      <c r="I49" s="852"/>
      <c r="J49" s="57" t="s">
        <v>86</v>
      </c>
      <c r="L49" s="58"/>
    </row>
    <row r="50" spans="1:20" customHeight="1" ht="10.5" s="56" customFormat="1">
      <c r="B50" s="59" t="s">
        <v>87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88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89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90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91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92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93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94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95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96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97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98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99</v>
      </c>
      <c r="D69" s="850"/>
      <c r="E69" s="842"/>
      <c r="F69" s="842"/>
      <c r="G69" s="842"/>
      <c r="H69" s="213" t="s">
        <v>100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101</v>
      </c>
    </row>
    <row r="71" spans="1:20">
      <c r="B71" s="2"/>
    </row>
    <row r="73" spans="1:20">
      <c r="B73" s="278">
        <v>41521</v>
      </c>
      <c r="C73" s="264" t="s">
        <v>102</v>
      </c>
    </row>
    <row r="74" spans="1:20">
      <c r="B74" s="278">
        <v>41649</v>
      </c>
      <c r="C74" s="264" t="s">
        <v>103</v>
      </c>
    </row>
    <row r="75" spans="1:20">
      <c r="B75" s="278">
        <v>41885</v>
      </c>
      <c r="C75" s="264" t="s">
        <v>104</v>
      </c>
    </row>
    <row r="76" spans="1:20">
      <c r="B76" s="278"/>
      <c r="C76" s="264"/>
    </row>
    <row r="77" spans="1:20">
      <c r="B77" s="278">
        <v>42860</v>
      </c>
      <c r="C77" s="264" t="s">
        <v>105</v>
      </c>
    </row>
    <row r="78" spans="1:20">
      <c r="B78" s="440">
        <v>43518</v>
      </c>
      <c r="C78" s="264" t="s">
        <v>106</v>
      </c>
    </row>
    <row r="79" spans="1:20">
      <c r="B79" s="440">
        <v>43837</v>
      </c>
      <c r="C79" s="2" t="s">
        <v>107</v>
      </c>
    </row>
    <row r="80" spans="1:20">
      <c r="B80" s="440">
        <v>44334</v>
      </c>
      <c r="C80" s="2" t="s">
        <v>108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109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110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111</v>
      </c>
      <c r="F4" s="911"/>
      <c r="G4" s="911"/>
      <c r="H4" s="911"/>
      <c r="I4" s="911"/>
      <c r="J4" s="287" t="s">
        <v>112</v>
      </c>
      <c r="K4" s="914" t="str">
        <f>CONCATENATE("CT-R ",Registro!I5)</f>
        <v>0</v>
      </c>
      <c r="L4" s="915"/>
      <c r="M4" s="277" t="s">
        <v>113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114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115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116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117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118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119</v>
      </c>
      <c r="B19" s="38"/>
      <c r="C19" s="119"/>
      <c r="E19" s="898" t="s">
        <v>120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121</v>
      </c>
      <c r="B20" s="119"/>
      <c r="C20" s="119"/>
      <c r="E20" s="315" t="s">
        <v>122</v>
      </c>
      <c r="F20" s="315" t="s">
        <v>123</v>
      </c>
      <c r="G20" s="315"/>
      <c r="H20" s="315"/>
      <c r="J20" s="892" t="s">
        <v>124</v>
      </c>
      <c r="K20" s="892"/>
      <c r="M20" s="892" t="s">
        <v>125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126</v>
      </c>
      <c r="B26" s="943"/>
      <c r="C26" s="944"/>
      <c r="E26" s="291" t="str">
        <f>CONCATENATE("LBC-",Registro!I19)</f>
        <v>0</v>
      </c>
      <c r="F26" s="955" t="s">
        <v>127</v>
      </c>
      <c r="G26" s="955"/>
      <c r="H26" s="955"/>
      <c r="J26" s="375" t="s">
        <v>128</v>
      </c>
      <c r="K26" s="379" t="str">
        <f>IF(Registro!M18="","",Registro!M18)</f>
        <v>0</v>
      </c>
      <c r="L26" s="378" t="s">
        <v>129</v>
      </c>
      <c r="M26" s="376" t="s">
        <v>130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131</v>
      </c>
      <c r="B27" s="154" t="s">
        <v>132</v>
      </c>
      <c r="C27" s="155" t="s">
        <v>133</v>
      </c>
      <c r="E27" s="291" t="str">
        <f>CONCATENATE("LBC-",Registro!K19)</f>
        <v>0</v>
      </c>
      <c r="F27" s="955" t="s">
        <v>134</v>
      </c>
      <c r="G27" s="955"/>
      <c r="H27" s="955"/>
      <c r="J27" s="375" t="s">
        <v>135</v>
      </c>
      <c r="K27" s="373" t="str">
        <f>IF(Registro!M19="","",Registro!M19)</f>
        <v>0</v>
      </c>
      <c r="L27" s="378" t="s">
        <v>129</v>
      </c>
      <c r="M27" s="376" t="s">
        <v>136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137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138</v>
      </c>
      <c r="R29" s="885"/>
      <c r="S29" s="885"/>
      <c r="T29" s="350" t="s">
        <v>139</v>
      </c>
      <c r="U29" s="350" t="s">
        <v>140</v>
      </c>
      <c r="V29" s="350" t="s">
        <v>141</v>
      </c>
      <c r="W29" s="350" t="s">
        <v>142</v>
      </c>
      <c r="X29" s="351" t="s">
        <v>143</v>
      </c>
      <c r="Y29" s="926" t="s">
        <v>144</v>
      </c>
      <c r="Z29" s="887"/>
      <c r="AA29" s="887"/>
      <c r="AB29" s="35" t="s">
        <v>139</v>
      </c>
      <c r="AC29" s="35" t="s">
        <v>140</v>
      </c>
      <c r="AD29" s="35" t="s">
        <v>141</v>
      </c>
      <c r="AE29" s="35" t="s">
        <v>142</v>
      </c>
      <c r="AF29" s="35" t="s">
        <v>143</v>
      </c>
      <c r="AG29" s="907" t="s">
        <v>145</v>
      </c>
      <c r="AH29" s="885"/>
      <c r="AI29" s="885"/>
      <c r="AJ29" s="350" t="s">
        <v>139</v>
      </c>
      <c r="AK29" s="350" t="s">
        <v>140</v>
      </c>
      <c r="AL29" s="350" t="s">
        <v>141</v>
      </c>
      <c r="AM29" s="350" t="s">
        <v>142</v>
      </c>
      <c r="AN29" s="351" t="s">
        <v>143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146</v>
      </c>
      <c r="F30" s="266" t="s">
        <v>54</v>
      </c>
      <c r="G30" s="162" t="s">
        <v>147</v>
      </c>
      <c r="H30" s="267" t="str">
        <f>Registro!F21</f>
        <v>0</v>
      </c>
      <c r="I30" s="318" t="s">
        <v>148</v>
      </c>
      <c r="J30" s="162" t="s">
        <v>56</v>
      </c>
      <c r="K30" s="284" t="str">
        <f>IF(Registro!H21="","",Registro!H21)</f>
        <v>0</v>
      </c>
      <c r="L30" s="319" t="s">
        <v>149</v>
      </c>
      <c r="M30" s="310" t="s">
        <v>58</v>
      </c>
      <c r="N30" s="268" t="str">
        <f>Registro!K21&amp;" ± 5"</f>
        <v>0</v>
      </c>
      <c r="O30" s="164" t="s">
        <v>150</v>
      </c>
      <c r="P30" s="164"/>
      <c r="Q30" s="878" t="s">
        <v>151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151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151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152</v>
      </c>
      <c r="F31" s="266" t="s">
        <v>60</v>
      </c>
      <c r="G31" s="162" t="s">
        <v>147</v>
      </c>
      <c r="H31" s="283" t="str">
        <f>Registro!F22</f>
        <v>0</v>
      </c>
      <c r="I31" s="318" t="s">
        <v>153</v>
      </c>
      <c r="J31" s="162" t="s">
        <v>56</v>
      </c>
      <c r="K31" s="284" t="str">
        <f>IF(Registro!H22="","",Registro!H22)</f>
        <v>0</v>
      </c>
      <c r="L31" s="319" t="s">
        <v>149</v>
      </c>
      <c r="M31" s="310" t="s">
        <v>58</v>
      </c>
      <c r="N31" s="268" t="str">
        <f>Registro!K22&amp;" ± 5"</f>
        <v>0</v>
      </c>
      <c r="O31" s="164" t="s">
        <v>150</v>
      </c>
      <c r="P31" s="164"/>
      <c r="Q31" s="871" t="s">
        <v>154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154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154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155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155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155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156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157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157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157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158</v>
      </c>
      <c r="F34" s="952"/>
      <c r="G34" s="952"/>
      <c r="H34" s="369"/>
      <c r="I34" s="951" t="s">
        <v>82</v>
      </c>
      <c r="J34" s="951"/>
      <c r="K34" s="951" t="s">
        <v>159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160</v>
      </c>
      <c r="F35" s="953"/>
      <c r="G35" s="381" t="str">
        <f>IF(O16="kg","(kg)",IF(O16="g","(g)",""))</f>
        <v>0</v>
      </c>
      <c r="H35" s="55"/>
      <c r="I35" s="303" t="s">
        <v>161</v>
      </c>
      <c r="J35" s="303" t="s">
        <v>162</v>
      </c>
      <c r="K35" s="303" t="s">
        <v>161</v>
      </c>
      <c r="L35" s="303" t="s">
        <v>162</v>
      </c>
      <c r="M35" s="303" t="s">
        <v>129</v>
      </c>
      <c r="N35" s="307" t="s">
        <v>163</v>
      </c>
      <c r="O35" s="307" t="s">
        <v>143</v>
      </c>
      <c r="P35" s="142"/>
      <c r="Q35" s="881" t="s">
        <v>164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164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164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165</v>
      </c>
      <c r="F36" s="44" t="s">
        <v>166</v>
      </c>
      <c r="G36" s="370" t="s">
        <v>129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167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167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167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168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168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168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169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169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169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170</v>
      </c>
      <c r="Z39" s="885"/>
      <c r="AA39" s="885"/>
      <c r="AB39" s="350" t="s">
        <v>139</v>
      </c>
      <c r="AC39" s="350" t="s">
        <v>140</v>
      </c>
      <c r="AD39" s="350" t="s">
        <v>141</v>
      </c>
      <c r="AE39" s="350" t="s">
        <v>142</v>
      </c>
      <c r="AF39" s="351" t="s">
        <v>143</v>
      </c>
      <c r="AG39" s="926" t="s">
        <v>171</v>
      </c>
      <c r="AH39" s="887"/>
      <c r="AI39" s="887"/>
      <c r="AJ39" s="35" t="s">
        <v>139</v>
      </c>
      <c r="AK39" s="35" t="s">
        <v>140</v>
      </c>
      <c r="AL39" s="35" t="s">
        <v>141</v>
      </c>
      <c r="AM39" s="35" t="s">
        <v>142</v>
      </c>
      <c r="AN39" s="35" t="s">
        <v>143</v>
      </c>
      <c r="AO39" s="38"/>
    </row>
    <row r="40" spans="1:43" customHeight="1" ht="14.5">
      <c r="A40" s="942" t="s">
        <v>172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151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151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131</v>
      </c>
      <c r="B41" s="154" t="s">
        <v>132</v>
      </c>
      <c r="C41" s="155" t="s">
        <v>133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154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154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155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155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157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157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164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164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167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167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168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168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80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169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169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81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173</v>
      </c>
      <c r="R49" s="885"/>
      <c r="S49" s="885"/>
      <c r="T49" s="350" t="s">
        <v>139</v>
      </c>
      <c r="U49" s="350" t="s">
        <v>140</v>
      </c>
      <c r="V49" s="350" t="s">
        <v>141</v>
      </c>
      <c r="W49" s="350" t="s">
        <v>142</v>
      </c>
      <c r="X49" s="351" t="s">
        <v>143</v>
      </c>
      <c r="Y49" s="886" t="s">
        <v>174</v>
      </c>
      <c r="Z49" s="887"/>
      <c r="AA49" s="887"/>
      <c r="AB49" s="343" t="s">
        <v>139</v>
      </c>
      <c r="AC49" s="343" t="s">
        <v>140</v>
      </c>
      <c r="AD49" s="343" t="s">
        <v>141</v>
      </c>
      <c r="AE49" s="343" t="s">
        <v>142</v>
      </c>
      <c r="AF49" s="343" t="s">
        <v>143</v>
      </c>
      <c r="AG49" s="884" t="s">
        <v>175</v>
      </c>
      <c r="AH49" s="885"/>
      <c r="AI49" s="885"/>
      <c r="AJ49" s="350" t="s">
        <v>139</v>
      </c>
      <c r="AK49" s="350" t="s">
        <v>140</v>
      </c>
      <c r="AL49" s="350" t="s">
        <v>141</v>
      </c>
      <c r="AM49" s="350" t="s">
        <v>142</v>
      </c>
      <c r="AN49" s="351" t="s">
        <v>143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151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151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151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154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154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154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155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155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155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157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157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157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164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164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164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176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167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167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167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81</v>
      </c>
      <c r="B57" s="181" t="s">
        <v>177</v>
      </c>
      <c r="C57" s="182" t="s">
        <v>178</v>
      </c>
      <c r="E57" s="924" t="s">
        <v>84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168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168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168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179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169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169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169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180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181</v>
      </c>
      <c r="Z59" s="885"/>
      <c r="AA59" s="885"/>
      <c r="AB59" s="350" t="s">
        <v>139</v>
      </c>
      <c r="AC59" s="350" t="s">
        <v>140</v>
      </c>
      <c r="AD59" s="350" t="s">
        <v>141</v>
      </c>
      <c r="AE59" s="350" t="s">
        <v>142</v>
      </c>
      <c r="AF59" s="351" t="s">
        <v>143</v>
      </c>
      <c r="AG59" s="886" t="s">
        <v>182</v>
      </c>
      <c r="AH59" s="887"/>
      <c r="AI59" s="887"/>
      <c r="AJ59" s="343" t="s">
        <v>139</v>
      </c>
      <c r="AK59" s="343" t="s">
        <v>140</v>
      </c>
      <c r="AL59" s="343" t="s">
        <v>141</v>
      </c>
      <c r="AM59" s="343" t="s">
        <v>142</v>
      </c>
      <c r="AN59" s="343" t="s">
        <v>143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151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151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95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154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154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183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155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155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184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157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157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185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186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164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164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187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167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167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188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168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168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169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169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189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190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191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192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193</v>
      </c>
      <c r="B1" s="741"/>
      <c r="C1" s="741"/>
      <c r="D1" s="741"/>
      <c r="E1" s="741"/>
      <c r="F1" s="1005" t="s">
        <v>194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195</v>
      </c>
      <c r="B2" s="1003"/>
      <c r="C2" s="1003"/>
      <c r="D2" s="1003"/>
      <c r="E2" s="1004"/>
      <c r="F2" s="1002" t="s">
        <v>122</v>
      </c>
      <c r="G2" s="1003"/>
      <c r="H2" s="1003"/>
      <c r="I2" s="1003"/>
      <c r="J2" s="1004"/>
      <c r="K2" s="725" t="s">
        <v>196</v>
      </c>
      <c r="L2" s="726" t="s">
        <v>197</v>
      </c>
      <c r="M2" s="727" t="s">
        <v>198</v>
      </c>
      <c r="N2" s="727" t="s">
        <v>199</v>
      </c>
      <c r="O2" s="728" t="s">
        <v>75</v>
      </c>
      <c r="P2" s="729" t="s">
        <v>200</v>
      </c>
      <c r="Q2" s="730" t="s">
        <v>129</v>
      </c>
      <c r="R2" s="731" t="s">
        <v>200</v>
      </c>
      <c r="S2" s="729" t="s">
        <v>201</v>
      </c>
      <c r="T2" s="732" t="s">
        <v>200</v>
      </c>
      <c r="U2" s="733" t="s">
        <v>202</v>
      </c>
      <c r="V2" s="734" t="s">
        <v>203</v>
      </c>
      <c r="W2" s="735" t="s">
        <v>204</v>
      </c>
      <c r="X2" s="736" t="s">
        <v>205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206</v>
      </c>
      <c r="G3" s="984"/>
      <c r="H3" s="984"/>
      <c r="I3" s="984"/>
      <c r="J3" s="985"/>
      <c r="K3" s="444" t="s">
        <v>207</v>
      </c>
      <c r="L3" s="445" t="s">
        <v>128</v>
      </c>
      <c r="M3" s="446" t="s">
        <v>208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128</v>
      </c>
      <c r="M11" s="474" t="s">
        <v>221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128</v>
      </c>
      <c r="M12" s="481" t="s">
        <v>222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163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128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128</v>
      </c>
      <c r="M60" s="556" t="s">
        <v>266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128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128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128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128</v>
      </c>
      <c r="M157" s="445" t="s">
        <v>241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128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128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128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128</v>
      </c>
      <c r="M259" s="445" t="s">
        <v>241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208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128</v>
      </c>
      <c r="M266" s="445" t="s">
        <v>241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128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128</v>
      </c>
      <c r="M289" s="445" t="s">
        <v>241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128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128</v>
      </c>
      <c r="M322" s="446" t="s">
        <v>221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128</v>
      </c>
      <c r="M326" s="537" t="s">
        <v>241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128</v>
      </c>
      <c r="M327" s="548" t="s">
        <v>241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128</v>
      </c>
      <c r="M328" s="537" t="s">
        <v>241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128</v>
      </c>
      <c r="M329" s="537" t="s">
        <v>241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128</v>
      </c>
      <c r="M330" s="537" t="s">
        <v>241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128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128</v>
      </c>
      <c r="M350" s="537" t="s">
        <v>241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128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128</v>
      </c>
      <c r="M352" s="446" t="s">
        <v>241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128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128</v>
      </c>
      <c r="M397" s="536" t="s">
        <v>241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128</v>
      </c>
      <c r="M398" s="445" t="s">
        <v>241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128</v>
      </c>
      <c r="M399" s="456" t="s">
        <v>241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128</v>
      </c>
      <c r="M400" s="456" t="s">
        <v>241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128</v>
      </c>
      <c r="M401" s="456" t="s">
        <v>242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128</v>
      </c>
      <c r="M402" s="456" t="s">
        <v>241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128</v>
      </c>
      <c r="M403" s="456" t="s">
        <v>241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128</v>
      </c>
      <c r="M404" s="471" t="s">
        <v>242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