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<sst xmlns="http://schemas.openxmlformats.org/spreadsheetml/2006/main" uniqueCount="387">
  <si>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</si>
  <si>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</si>
  <si>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</si>
  <si>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</si>
  <si>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</si>
  <si>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</si>
  <si>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</si>
  <si>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</si>
  <si>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</si>
  <si>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</si>
  <si>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</si>
  <si>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</si>
  <si>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</si>
  <si>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</si>
  <si>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</si>
  <si>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</si>
  <si>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</si>
  <si>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</si>
  <si>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</si>
  <si>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</si>
  <si>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Identific / TAG:</t>
  </si>
  <si>
    <t>F-DIRAD-145143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</si>
  <si>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</si>
  <si>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</si>
  <si>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</si>
  <si>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</si>
  <si>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</si>
  <si>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</si>
  <si>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</si>
  <si>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</si>
  <si>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</si>
  <si>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</si>
  <si>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</si>
  <si>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</si>
  <si>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</si>
  <si>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</si>
  <si>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</si>
  <si>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</si>
  <si>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</si>
  <si>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</si>
  <si>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</si>
  <si>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</si>
  <si>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</si>
  <si>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</si>
  <si>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</si>
  <si>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</si>
  <si>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</si>
  <si>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LBC-342</t>
  </si>
  <si>
    <t>Barômetro LBC-</t>
  </si>
  <si>
    <t>LBC-317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</si>
  <si>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</si>
  <si>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</si>
  <si>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</si>
  <si>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</si>
  <si>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</si>
  <si>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</si>
  <si>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</si>
  <si>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</si>
  <si>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</si>
  <si>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</si>
  <si>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</si>
  <si>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</si>
  <si>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</si>
  <si>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</si>
  <si>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</si>
  <si>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</si>
  <si>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</si>
  <si>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</si>
  <si>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</si>
  <si>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</si>
  <si>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</si>
  <si>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</si>
  <si>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</si>
  <si>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</si>
  <si>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</si>
  <si>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</si>
  <si>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LBC-025-25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</si>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</sst>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1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/>
      <c r="J13" s="83" t="s">
        <v>20</v>
      </c>
      <c r="K13" s="820" t="s">
        <v>21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1</v>
      </c>
      <c r="E15" s="796"/>
      <c r="F15" s="94" t="s">
        <v>27</v>
      </c>
      <c r="G15" s="368">
        <v>3200</v>
      </c>
      <c r="H15" s="74" t="s">
        <v>28</v>
      </c>
      <c r="I15" s="395">
        <v>0.1</v>
      </c>
      <c r="J15" s="105" t="s">
        <v>29</v>
      </c>
      <c r="K15" s="411">
        <v>0.01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25.6</v>
      </c>
      <c r="G21" s="18" t="s">
        <v>55</v>
      </c>
      <c r="H21" s="409">
        <v>914.8</v>
      </c>
      <c r="I21" s="19" t="s">
        <v>56</v>
      </c>
      <c r="J21" s="20" t="s">
        <v>57</v>
      </c>
      <c r="K21" s="412">
        <v>58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25.4</v>
      </c>
      <c r="G22" s="18" t="s">
        <v>55</v>
      </c>
      <c r="H22" s="409">
        <v>914.7</v>
      </c>
      <c r="I22" s="19" t="s">
        <v>56</v>
      </c>
      <c r="J22" s="20" t="s">
        <v>57</v>
      </c>
      <c r="K22" s="412">
        <v>57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1</v>
      </c>
      <c r="C28" s="396" t="s">
        <v>76</v>
      </c>
      <c r="D28" s="759"/>
      <c r="E28" s="760"/>
      <c r="F28" s="414">
        <v>1</v>
      </c>
      <c r="G28" s="415">
        <v>0.99</v>
      </c>
      <c r="H28" s="416">
        <v>0.99</v>
      </c>
      <c r="J28" s="398"/>
      <c r="K28" s="399"/>
      <c r="L28" s="400"/>
      <c r="N28" s="248" t="str">
        <f>B28</f>
        <v>0</v>
      </c>
      <c r="O28" s="322">
        <v>-1.0E-5</v>
      </c>
      <c r="P28" s="323">
        <v>1.0E-5</v>
      </c>
      <c r="Q28" s="324"/>
      <c r="R28" s="325"/>
    </row>
    <row r="29" spans="1:20" customHeight="1" ht="23.25" s="117" customFormat="1">
      <c r="A29" s="47">
        <v>2</v>
      </c>
      <c r="B29" s="413">
        <v>1600</v>
      </c>
      <c r="C29" s="396" t="s">
        <v>76</v>
      </c>
      <c r="D29" s="759"/>
      <c r="E29" s="760"/>
      <c r="F29" s="414">
        <v>1599.61</v>
      </c>
      <c r="G29" s="415">
        <v>1599.6</v>
      </c>
      <c r="H29" s="416">
        <v>1599.59</v>
      </c>
      <c r="J29" s="398"/>
      <c r="K29" s="399"/>
      <c r="L29" s="400"/>
      <c r="N29" s="156" t="str">
        <f>B29</f>
        <v>0</v>
      </c>
      <c r="O29" s="326">
        <v>0.00395</v>
      </c>
      <c r="P29" s="327">
        <v>0.002</v>
      </c>
      <c r="Q29" s="328">
        <v>0.001</v>
      </c>
      <c r="R29" s="329">
        <v>0.00013</v>
      </c>
    </row>
    <row r="30" spans="1:20" customHeight="1" ht="23.25" s="117" customFormat="1">
      <c r="A30" s="47">
        <v>3</v>
      </c>
      <c r="B30" s="397">
        <v>2600</v>
      </c>
      <c r="C30" s="396" t="s">
        <v>76</v>
      </c>
      <c r="D30" s="759"/>
      <c r="E30" s="760"/>
      <c r="F30" s="414">
        <v>2599.15</v>
      </c>
      <c r="G30" s="415">
        <v>2599.15</v>
      </c>
      <c r="H30" s="416">
        <v>2599.15</v>
      </c>
      <c r="J30" s="398"/>
      <c r="K30" s="399"/>
      <c r="L30" s="400"/>
      <c r="N30" s="156" t="str">
        <f>B30</f>
        <v>0</v>
      </c>
      <c r="O30" s="326">
        <v>0.00395</v>
      </c>
      <c r="P30" s="330">
        <v>0.004</v>
      </c>
      <c r="Q30" s="331">
        <v>0.001</v>
      </c>
      <c r="R30" s="332">
        <v>0.00013</v>
      </c>
    </row>
    <row r="31" spans="1:20" customHeight="1" ht="23.25" s="117" customFormat="1">
      <c r="A31" s="47">
        <v>4</v>
      </c>
      <c r="B31" s="413"/>
      <c r="C31" s="396"/>
      <c r="D31" s="759"/>
      <c r="E31" s="760"/>
      <c r="F31" s="414"/>
      <c r="G31" s="415"/>
      <c r="H31" s="416"/>
      <c r="J31" s="398"/>
      <c r="K31" s="399"/>
      <c r="L31" s="400"/>
      <c r="N31" s="156" t="str">
        <f>B31</f>
        <v>0</v>
      </c>
      <c r="O31" s="407"/>
      <c r="P31" s="330"/>
      <c r="Q31" s="331"/>
      <c r="R31" s="332"/>
    </row>
    <row r="32" spans="1:20" customHeight="1" ht="23.25" s="117" customFormat="1">
      <c r="A32" s="47">
        <v>5</v>
      </c>
      <c r="B32" s="413"/>
      <c r="C32" s="396"/>
      <c r="D32" s="759"/>
      <c r="E32" s="760"/>
      <c r="F32" s="414"/>
      <c r="G32" s="415"/>
      <c r="H32" s="416"/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true" sort="tru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0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20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207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208</v>
      </c>
      <c r="X3" s="453" t="s">
        <v>209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210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207</v>
      </c>
      <c r="U4" s="981"/>
      <c r="V4" s="737" t="str">
        <f>IF(TODAY()&gt;$T$3,"VENCIDO",IF((S4/1000)&gt;=(ABS(O4))+Q4,"CONFORME","NÃO CONFORME"))</f>
        <v>0</v>
      </c>
      <c r="W4" s="456" t="s">
        <v>208</v>
      </c>
      <c r="X4" s="462" t="s">
        <v>209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211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207</v>
      </c>
      <c r="U5" s="981"/>
      <c r="V5" s="737" t="str">
        <f>IF(TODAY()&gt;$T$3,"VENCIDO",IF((S5/1000)&gt;=(ABS(O5))+Q5,"CONFORME","NÃO CONFORME"))</f>
        <v>0</v>
      </c>
      <c r="W5" s="456" t="s">
        <v>208</v>
      </c>
      <c r="X5" s="462" t="s">
        <v>209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212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207</v>
      </c>
      <c r="U6" s="981"/>
      <c r="V6" s="737" t="str">
        <f>IF(TODAY()&gt;$T$3,"VENCIDO",IF((S6/1000)&gt;=(ABS(O6))+Q6,"CONFORME","NÃO CONFORME"))</f>
        <v>0</v>
      </c>
      <c r="W6" s="456" t="s">
        <v>208</v>
      </c>
      <c r="X6" s="462" t="s">
        <v>209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213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207</v>
      </c>
      <c r="U7" s="981"/>
      <c r="V7" s="737" t="str">
        <f>IF(TODAY()&gt;$T$3,"VENCIDO",IF((S7/1000)&gt;=(ABS(O7))+Q7,"CONFORME","NÃO CONFORME"))</f>
        <v>0</v>
      </c>
      <c r="W7" s="456" t="s">
        <v>208</v>
      </c>
      <c r="X7" s="462" t="s">
        <v>209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214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207</v>
      </c>
      <c r="U8" s="981"/>
      <c r="V8" s="737" t="str">
        <f>IF(TODAY()&gt;$T$3,"VENCIDO",IF((S8/1000)&gt;=(ABS(O8))+Q8,"CONFORME","NÃO CONFORME"))</f>
        <v>0</v>
      </c>
      <c r="W8" s="456" t="s">
        <v>208</v>
      </c>
      <c r="X8" s="462" t="s">
        <v>209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215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207</v>
      </c>
      <c r="U9" s="981"/>
      <c r="V9" s="737" t="str">
        <f>IF(TODAY()&gt;$T$3,"VENCIDO",IF((S9/1000)&gt;=(ABS(O9))+Q9,"CONFORME","NÃO CONFORME"))</f>
        <v>0</v>
      </c>
      <c r="W9" s="456" t="s">
        <v>208</v>
      </c>
      <c r="X9" s="462" t="s">
        <v>209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216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207</v>
      </c>
      <c r="U10" s="982"/>
      <c r="V10" s="738" t="str">
        <f>IF(TODAY()&gt;$T$3,"VENCIDO",IF((S10/1000)&gt;=(ABS(O10))+Q10,"CONFORME","NÃO CONFORME"))</f>
        <v>0</v>
      </c>
      <c r="W10" s="471" t="s">
        <v>208</v>
      </c>
      <c r="X10" s="472" t="s">
        <v>209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217</v>
      </c>
      <c r="G11" s="968"/>
      <c r="H11" s="968"/>
      <c r="I11" s="968"/>
      <c r="J11" s="969"/>
      <c r="K11" s="473" t="s">
        <v>218</v>
      </c>
      <c r="L11" s="445" t="s">
        <v>126</v>
      </c>
      <c r="M11" s="474" t="s">
        <v>219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207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208</v>
      </c>
      <c r="X11" s="477" t="s">
        <v>209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220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208</v>
      </c>
      <c r="X12" s="488" t="s">
        <v>209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207</v>
      </c>
      <c r="U13" s="1028"/>
      <c r="V13" s="737" t="str">
        <f>IF(TODAY()&gt;$T$3,"VENCIDO",IF((S13/1000)&gt;=(ABS(O13))+Q13,"CONFORME","NÃO CONFORME"))</f>
        <v>0</v>
      </c>
      <c r="W13" s="491" t="s">
        <v>208</v>
      </c>
      <c r="X13" s="492" t="s">
        <v>209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207</v>
      </c>
      <c r="U14" s="1028"/>
      <c r="V14" s="737" t="str">
        <f>IF(TODAY()&gt;$T$3,"VENCIDO",IF((S14/1000)&gt;=(ABS(O14))+Q14,"CONFORME","NÃO CONFORME"))</f>
        <v>0</v>
      </c>
      <c r="W14" s="491" t="s">
        <v>208</v>
      </c>
      <c r="X14" s="492" t="s">
        <v>209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207</v>
      </c>
      <c r="U15" s="1028"/>
      <c r="V15" s="737" t="str">
        <f>IF(TODAY()&gt;$T$3,"VENCIDO",IF((S15/1000)&gt;=(ABS(O15))+Q15,"CONFORME","NÃO CONFORME"))</f>
        <v>0</v>
      </c>
      <c r="W15" s="491" t="s">
        <v>208</v>
      </c>
      <c r="X15" s="492" t="s">
        <v>209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207</v>
      </c>
      <c r="U16" s="1028"/>
      <c r="V16" s="737" t="str">
        <f>IF(TODAY()&gt;$T$3,"VENCIDO",IF((S16/1000)&gt;=(ABS(O16))+Q16,"CONFORME","NÃO CONFORME"))</f>
        <v>0</v>
      </c>
      <c r="W16" s="491" t="s">
        <v>208</v>
      </c>
      <c r="X16" s="492" t="s">
        <v>209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207</v>
      </c>
      <c r="U17" s="1028"/>
      <c r="V17" s="737" t="str">
        <f>IF(TODAY()&gt;$T$3,"VENCIDO",IF((S17/1000)&gt;=(ABS(O17))+Q17,"CONFORME","NÃO CONFORME"))</f>
        <v>0</v>
      </c>
      <c r="W17" s="491" t="s">
        <v>208</v>
      </c>
      <c r="X17" s="492" t="s">
        <v>209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207</v>
      </c>
      <c r="U18" s="1028"/>
      <c r="V18" s="737" t="str">
        <f>IF(TODAY()&gt;$T$3,"VENCIDO",IF((S18/1000)&gt;=(ABS(O18))+Q18,"CONFORME","NÃO CONFORME"))</f>
        <v>0</v>
      </c>
      <c r="W18" s="491" t="s">
        <v>208</v>
      </c>
      <c r="X18" s="492" t="s">
        <v>209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207</v>
      </c>
      <c r="U19" s="1028"/>
      <c r="V19" s="737" t="str">
        <f>IF(TODAY()&gt;$T$3,"VENCIDO",IF((S19/1000)&gt;=(ABS(O19))+Q19,"CONFORME","NÃO CONFORME"))</f>
        <v>0</v>
      </c>
      <c r="W19" s="487" t="s">
        <v>208</v>
      </c>
      <c r="X19" s="488" t="s">
        <v>209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207</v>
      </c>
      <c r="U20" s="1028"/>
      <c r="V20" s="737" t="str">
        <f>IF(TODAY()&gt;$T$3,"VENCIDO",IF((S20/1000)&gt;=(ABS(O20))+Q20,"CONFORME","NÃO CONFORME"))</f>
        <v>0</v>
      </c>
      <c r="W20" s="491" t="s">
        <v>208</v>
      </c>
      <c r="X20" s="492" t="s">
        <v>209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207</v>
      </c>
      <c r="U21" s="1028"/>
      <c r="V21" s="737" t="str">
        <f>IF(TODAY()&gt;$T$3,"VENCIDO",IF((S21/1000)&gt;=(ABS(O21))+Q21,"CONFORME","NÃO CONFORME"))</f>
        <v>0</v>
      </c>
      <c r="W21" s="491" t="s">
        <v>208</v>
      </c>
      <c r="X21" s="492" t="s">
        <v>209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207</v>
      </c>
      <c r="U22" s="1028"/>
      <c r="V22" s="737" t="str">
        <f>IF(TODAY()&gt;$T$3,"VENCIDO",IF((S22/1000)&gt;=(ABS(O22))+Q22,"CONFORME","NÃO CONFORME"))</f>
        <v>0</v>
      </c>
      <c r="W22" s="491" t="s">
        <v>208</v>
      </c>
      <c r="X22" s="492" t="s">
        <v>209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207</v>
      </c>
      <c r="U23" s="1028"/>
      <c r="V23" s="737" t="str">
        <f>IF(TODAY()&gt;$T$3,"VENCIDO",IF((S23/1000)&gt;=(ABS(O23))+Q23,"CONFORME","NÃO CONFORME"))</f>
        <v>0</v>
      </c>
      <c r="W23" s="491" t="s">
        <v>208</v>
      </c>
      <c r="X23" s="492" t="s">
        <v>209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207</v>
      </c>
      <c r="U24" s="1028"/>
      <c r="V24" s="737" t="str">
        <f>IF(TODAY()&gt;$T$3,"VENCIDO",IF((S24/1000)&gt;=(ABS(O24))+Q24,"CONFORME","NÃO CONFORME"))</f>
        <v>0</v>
      </c>
      <c r="W24" s="491" t="s">
        <v>208</v>
      </c>
      <c r="X24" s="492" t="s">
        <v>209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207</v>
      </c>
      <c r="U25" s="1028"/>
      <c r="V25" s="737" t="str">
        <f>IF(TODAY()&gt;$T$3,"VENCIDO",IF((S25/1000)&gt;=(ABS(O25))+Q25,"CONFORME","NÃO CONFORME"))</f>
        <v>0</v>
      </c>
      <c r="W25" s="491" t="s">
        <v>208</v>
      </c>
      <c r="X25" s="492" t="s">
        <v>209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207</v>
      </c>
      <c r="U26" s="1028"/>
      <c r="V26" s="737" t="str">
        <f>IF(TODAY()&gt;$T$3,"VENCIDO",IF((S26/1000)&gt;=(ABS(O26))+Q26,"CONFORME","NÃO CONFORME"))</f>
        <v>0</v>
      </c>
      <c r="W26" s="491" t="s">
        <v>208</v>
      </c>
      <c r="X26" s="492" t="s">
        <v>209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207</v>
      </c>
      <c r="U27" s="1028"/>
      <c r="V27" s="737" t="str">
        <f>IF(TODAY()&gt;$T$3,"VENCIDO",IF((S27/1000)&gt;=(ABS(O27))+Q27,"CONFORME","NÃO CONFORME"))</f>
        <v>0</v>
      </c>
      <c r="W27" s="491" t="s">
        <v>208</v>
      </c>
      <c r="X27" s="492" t="s">
        <v>209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207</v>
      </c>
      <c r="U28" s="1028"/>
      <c r="V28" s="737" t="str">
        <f>IF(TODAY()&gt;$T$3,"VENCIDO",IF((S28/1000)&gt;=(ABS(O28))+Q28,"CONFORME","NÃO CONFORME"))</f>
        <v>0</v>
      </c>
      <c r="W28" s="491" t="s">
        <v>208</v>
      </c>
      <c r="X28" s="492" t="s">
        <v>209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207</v>
      </c>
      <c r="U29" s="1029"/>
      <c r="V29" s="738" t="str">
        <f>IF(TODAY()&gt;$T$3,"VENCIDO",IF((S29/1000)&gt;=(ABS(O29))+Q29,"CONFORME","NÃO CONFORME"))</f>
        <v>0</v>
      </c>
      <c r="W29" s="499" t="s">
        <v>208</v>
      </c>
      <c r="X29" s="500" t="s">
        <v>209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207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207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207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207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207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207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207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207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207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207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207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207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207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207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207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207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207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207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207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207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207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207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207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207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207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207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207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207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207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207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126</v>
      </c>
      <c r="M60" s="556" t="s">
        <v>264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207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219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207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207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207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207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207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207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219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207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207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207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207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207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207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207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207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207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207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207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207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207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207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207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207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207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207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207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207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207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207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207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207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207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207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207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207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207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207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207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207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207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207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207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207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207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207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207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207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207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207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207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207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207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207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207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207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207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207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207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207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207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207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207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207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207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207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207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207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207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207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207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207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207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207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207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207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207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207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207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207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207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207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207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207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207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207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207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207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207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207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207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207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207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207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207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207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207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207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209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126</v>
      </c>
      <c r="M157" s="445" t="s">
        <v>239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207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207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207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207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207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207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207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207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207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207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207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207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207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207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207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207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208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207</v>
      </c>
      <c r="U173" s="992"/>
      <c r="V173" s="737" t="str">
        <f>IF(TODAY()&gt;$T$3,"VENCIDO",IF((S173/1000)&gt;=(ABS(O173))+Q173,"CONFORME","NÃO CONFORME"))</f>
        <v>0</v>
      </c>
      <c r="W173" s="491" t="s">
        <v>208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207</v>
      </c>
      <c r="U174" s="992"/>
      <c r="V174" s="737" t="str">
        <f>IF(TODAY()&gt;$T$3,"VENCIDO",IF((S174/1000)&gt;=(ABS(O174))+Q174,"CONFORME","NÃO CONFORME"))</f>
        <v>0</v>
      </c>
      <c r="W174" s="658" t="s">
        <v>208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207</v>
      </c>
      <c r="U175" s="992"/>
      <c r="V175" s="737" t="str">
        <f>IF(TODAY()&gt;$T$3,"VENCIDO",IF((S175/1000)&gt;=(ABS(O175))+Q175,"CONFORME","NÃO CONFORME"))</f>
        <v>0</v>
      </c>
      <c r="W175" s="491" t="s">
        <v>208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207</v>
      </c>
      <c r="U176" s="992"/>
      <c r="V176" s="737" t="str">
        <f>IF(TODAY()&gt;$T$3,"VENCIDO",IF((S176/1000)&gt;=(ABS(O176))+Q176,"CONFORME","NÃO CONFORME"))</f>
        <v>0</v>
      </c>
      <c r="W176" s="491" t="s">
        <v>208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207</v>
      </c>
      <c r="U177" s="992"/>
      <c r="V177" s="737" t="str">
        <f>IF(TODAY()&gt;$T$3,"VENCIDO",IF((S177/1000)&gt;=(ABS(O177))+Q177,"CONFORME","NÃO CONFORME"))</f>
        <v>0</v>
      </c>
      <c r="W177" s="491" t="s">
        <v>208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207</v>
      </c>
      <c r="U178" s="992"/>
      <c r="V178" s="737" t="str">
        <f>IF(TODAY()&gt;$T$3,"VENCIDO",IF((S178/1000)&gt;=(ABS(O178))+Q178,"CONFORME","NÃO CONFORME"))</f>
        <v>0</v>
      </c>
      <c r="W178" s="491" t="s">
        <v>208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207</v>
      </c>
      <c r="U179" s="992"/>
      <c r="V179" s="737" t="str">
        <f>IF(TODAY()&gt;$T$3,"VENCIDO",IF((S179/1000)&gt;=(ABS(O179))+Q179,"CONFORME","NÃO CONFORME"))</f>
        <v>0</v>
      </c>
      <c r="W179" s="491" t="s">
        <v>208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207</v>
      </c>
      <c r="U180" s="992"/>
      <c r="V180" s="737" t="str">
        <f>IF(TODAY()&gt;$T$3,"VENCIDO",IF((S180/1000)&gt;=(ABS(O180))+Q180,"CONFORME","NÃO CONFORME"))</f>
        <v>0</v>
      </c>
      <c r="W180" s="658" t="s">
        <v>208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207</v>
      </c>
      <c r="U181" s="992"/>
      <c r="V181" s="738" t="str">
        <f>IF(TODAY()&gt;$T$3,"VENCIDO",IF((S181/1000)&gt;=(ABS(O181))+Q181,"CONFORME","NÃO CONFORME"))</f>
        <v>0</v>
      </c>
      <c r="W181" s="625" t="s">
        <v>208</v>
      </c>
      <c r="X181" s="665" t="s">
        <v>238</v>
      </c>
    </row>
    <row r="182" spans="1:42" customHeight="1" ht="13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207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207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207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207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207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207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207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207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207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207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207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207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207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207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207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207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207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207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207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207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207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207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207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207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207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207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207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207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207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207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207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207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207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207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207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207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207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207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207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207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207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207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207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207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207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207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207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207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207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207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207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207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207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207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207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207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207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207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207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207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207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207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207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207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207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207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207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207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207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207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207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207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207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207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207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207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207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207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207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207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207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207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207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207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207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208</v>
      </c>
      <c r="X253" s="477" t="s">
        <v>209</v>
      </c>
    </row>
    <row r="254" spans="1:42" customHeight="1" ht="13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207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208</v>
      </c>
      <c r="X254" s="492" t="s">
        <v>209</v>
      </c>
    </row>
    <row r="255" spans="1:42" customHeight="1" ht="13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207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208</v>
      </c>
      <c r="X255" s="492" t="s">
        <v>209</v>
      </c>
    </row>
    <row r="256" spans="1:42" customHeight="1" ht="13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207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208</v>
      </c>
      <c r="X256" s="492" t="s">
        <v>209</v>
      </c>
    </row>
    <row r="257" spans="1:42" customHeight="1" ht="13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207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208</v>
      </c>
      <c r="X257" s="492" t="s">
        <v>209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207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208</v>
      </c>
      <c r="X258" s="500" t="s">
        <v>209</v>
      </c>
    </row>
    <row r="259" spans="1:42" customHeight="1" ht="13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126</v>
      </c>
      <c r="M259" s="445" t="s">
        <v>239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207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208</v>
      </c>
      <c r="X259" s="477" t="s">
        <v>209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207</v>
      </c>
      <c r="U260" s="981"/>
      <c r="V260" s="737" t="str">
        <f>IF(TODAY()&gt;$T$3,"VENCIDO",IF((S260/1000)&gt;=(ABS(O260))+Q260,"CONFORME","NÃO CONFORME"))</f>
        <v>0</v>
      </c>
      <c r="W260" s="487" t="s">
        <v>208</v>
      </c>
      <c r="X260" s="488" t="s">
        <v>209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207</v>
      </c>
      <c r="U261" s="981"/>
      <c r="V261" s="737" t="str">
        <f>IF(TODAY()&gt;$T$3,"VENCIDO",IF((S261/1000)&gt;=(ABS(O261))+Q261,"CONFORME","NÃO CONFORME"))</f>
        <v>0</v>
      </c>
      <c r="W261" s="491" t="s">
        <v>208</v>
      </c>
      <c r="X261" s="492" t="s">
        <v>209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210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207</v>
      </c>
      <c r="U262" s="981"/>
      <c r="V262" s="737" t="str">
        <f>IF(TODAY()&gt;$T$3,"VENCIDO",IF((S262/1000)&gt;=(ABS(O262))+Q262,"CONFORME","NÃO CONFORME"))</f>
        <v>0</v>
      </c>
      <c r="W262" s="491" t="s">
        <v>208</v>
      </c>
      <c r="X262" s="492" t="s">
        <v>209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215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207</v>
      </c>
      <c r="U263" s="981"/>
      <c r="V263" s="737" t="str">
        <f>IF(TODAY()&gt;$T$3,"VENCIDO",IF((S263/1000)&gt;=(ABS(O263))+Q263,"CONFORME","NÃO CONFORME"))</f>
        <v>0</v>
      </c>
      <c r="W263" s="491" t="s">
        <v>208</v>
      </c>
      <c r="X263" s="492" t="s">
        <v>209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213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207</v>
      </c>
      <c r="U264" s="981"/>
      <c r="V264" s="737" t="str">
        <f>IF(TODAY()&gt;$T$3,"VENCIDO",IF((S264/1000)&gt;=(ABS(O264))+Q264,"CONFORME","NÃO CONFORME"))</f>
        <v>0</v>
      </c>
      <c r="W264" s="491" t="s">
        <v>208</v>
      </c>
      <c r="X264" s="492" t="s">
        <v>209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207</v>
      </c>
      <c r="U265" s="982"/>
      <c r="V265" s="738" t="str">
        <f>IF(TODAY()&gt;$T$3,"VENCIDO",IF((S265/1000)&gt;=(ABS(O265))+Q265,"CONFORME","NÃO CONFORME"))</f>
        <v>0</v>
      </c>
      <c r="W265" s="499" t="s">
        <v>208</v>
      </c>
      <c r="X265" s="500" t="s">
        <v>209</v>
      </c>
    </row>
    <row r="266" spans="1:42" customHeight="1" ht="13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126</v>
      </c>
      <c r="M266" s="445" t="s">
        <v>239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207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208</v>
      </c>
      <c r="X266" s="477" t="s">
        <v>209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207</v>
      </c>
      <c r="U267" s="981"/>
      <c r="V267" s="737" t="str">
        <f>IF(TODAY()&gt;$T$3,"VENCIDO",IF((S267/1000)&gt;=(ABS(O267))+Q267,"CONFORME","NÃO CONFORME"))</f>
        <v>0</v>
      </c>
      <c r="W267" s="487" t="s">
        <v>208</v>
      </c>
      <c r="X267" s="488" t="s">
        <v>209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207</v>
      </c>
      <c r="U268" s="981"/>
      <c r="V268" s="737" t="str">
        <f>IF(TODAY()&gt;$T$3,"VENCIDO",IF((S268/1000)&gt;=(ABS(O268))+Q268,"CONFORME","NÃO CONFORME"))</f>
        <v>0</v>
      </c>
      <c r="W268" s="491" t="s">
        <v>208</v>
      </c>
      <c r="X268" s="492" t="s">
        <v>209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207</v>
      </c>
      <c r="U269" s="981"/>
      <c r="V269" s="737" t="str">
        <f>IF(TODAY()&gt;$T$3,"VENCIDO",IF((S269/1000)&gt;=(ABS(O269))+Q269,"CONFORME","NÃO CONFORME"))</f>
        <v>0</v>
      </c>
      <c r="W269" s="491" t="s">
        <v>208</v>
      </c>
      <c r="X269" s="492" t="s">
        <v>209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207</v>
      </c>
      <c r="U270" s="981"/>
      <c r="V270" s="737" t="str">
        <f>IF(TODAY()&gt;$T$3,"VENCIDO",IF((S270/1000)&gt;=(ABS(O270))+Q270,"CONFORME","NÃO CONFORME"))</f>
        <v>0</v>
      </c>
      <c r="W270" s="491" t="s">
        <v>208</v>
      </c>
      <c r="X270" s="492" t="s">
        <v>209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207</v>
      </c>
      <c r="U271" s="981"/>
      <c r="V271" s="737" t="str">
        <f>IF(TODAY()&gt;$T$3,"VENCIDO",IF((S271/1000)&gt;=(ABS(O271))+Q271,"CONFORME","NÃO CONFORME"))</f>
        <v>0</v>
      </c>
      <c r="W271" s="491" t="s">
        <v>208</v>
      </c>
      <c r="X271" s="492" t="s">
        <v>209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207</v>
      </c>
      <c r="U272" s="981"/>
      <c r="V272" s="737" t="str">
        <f>IF(TODAY()&gt;$T$3,"VENCIDO",IF((S272/1000)&gt;=(ABS(O272))+Q272,"CONFORME","NÃO CONFORME"))</f>
        <v>0</v>
      </c>
      <c r="W272" s="491" t="s">
        <v>208</v>
      </c>
      <c r="X272" s="492" t="s">
        <v>209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207</v>
      </c>
      <c r="U273" s="982"/>
      <c r="V273" s="738" t="str">
        <f>IF(TODAY()&gt;$T$3,"VENCIDO",IF((S273/1000)&gt;=(ABS(O273))+Q273,"CONFORME","NÃO CONFORME"))</f>
        <v>0</v>
      </c>
      <c r="W273" s="499" t="s">
        <v>208</v>
      </c>
      <c r="X273" s="500" t="s">
        <v>209</v>
      </c>
    </row>
    <row r="274" spans="1:42" customHeight="1" ht="13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207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207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207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207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207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207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207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207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207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207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207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207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207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207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207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 customHeight="1" ht="13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126</v>
      </c>
      <c r="M289" s="445" t="s">
        <v>239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207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207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207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207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207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207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207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207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207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 customHeight="1" ht="13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207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207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207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207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207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207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207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207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207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 customHeight="1" ht="13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207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207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207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207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207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207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207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207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207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207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207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207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207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207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207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 customHeight="1" ht="13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126</v>
      </c>
      <c r="M322" s="446" t="s">
        <v>219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207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208</v>
      </c>
      <c r="X322" s="488" t="s">
        <v>209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207</v>
      </c>
      <c r="U323" s="977"/>
      <c r="V323" s="737" t="str">
        <f>IF(TODAY()&gt;$T$3,"VENCIDO",IF((S323/1000)&gt;=(ABS(O323))+Q323,"CONFORME","NÃO CONFORME"))</f>
        <v>0</v>
      </c>
      <c r="W323" s="491" t="s">
        <v>208</v>
      </c>
      <c r="X323" s="492" t="s">
        <v>209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207</v>
      </c>
      <c r="U324" s="977"/>
      <c r="V324" s="737" t="str">
        <f>IF(TODAY()&gt;$T$3,"VENCIDO",IF((S324/1000)&gt;=(ABS(O324))+Q324,"CONFORME","NÃO CONFORME"))</f>
        <v>0</v>
      </c>
      <c r="W324" s="491" t="s">
        <v>208</v>
      </c>
      <c r="X324" s="492" t="s">
        <v>209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207</v>
      </c>
      <c r="U325" s="978"/>
      <c r="V325" s="738" t="str">
        <f>IF(TODAY()&gt;$T$3,"VENCIDO",IF((S325/1000)&gt;=(ABS(O325))+Q325,"CONFORME","NÃO CONFORME"))</f>
        <v>0</v>
      </c>
      <c r="W325" s="499" t="s">
        <v>208</v>
      </c>
      <c r="X325" s="500" t="s">
        <v>209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126</v>
      </c>
      <c r="M326" s="537" t="s">
        <v>239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207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208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126</v>
      </c>
      <c r="M327" s="548" t="s">
        <v>239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207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208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126</v>
      </c>
      <c r="M328" s="537" t="s">
        <v>239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207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208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126</v>
      </c>
      <c r="M329" s="537" t="s">
        <v>239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207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208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126</v>
      </c>
      <c r="M330" s="537" t="s">
        <v>239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207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208</v>
      </c>
      <c r="X330" s="701" t="s">
        <v>238</v>
      </c>
    </row>
    <row r="331" spans="1:42" customHeight="1" ht="13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207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208</v>
      </c>
      <c r="X331" s="477" t="s">
        <v>209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207</v>
      </c>
      <c r="U332" s="977"/>
      <c r="V332" s="737" t="str">
        <f>IF(TODAY()&gt;$T$3,"VENCIDO",IF((S332/1000)&gt;=(ABS(O332))+Q332,"CONFORME","NÃO CONFORME"))</f>
        <v>0</v>
      </c>
      <c r="W332" s="491" t="s">
        <v>208</v>
      </c>
      <c r="X332" s="492" t="s">
        <v>209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207</v>
      </c>
      <c r="U333" s="977"/>
      <c r="V333" s="737" t="str">
        <f>IF(TODAY()&gt;$T$3,"VENCIDO",IF((S333/1000)&gt;=(ABS(O333))+Q333,"CONFORME","NÃO CONFORME"))</f>
        <v>0</v>
      </c>
      <c r="W333" s="491" t="s">
        <v>208</v>
      </c>
      <c r="X333" s="492" t="s">
        <v>209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207</v>
      </c>
      <c r="U334" s="977"/>
      <c r="V334" s="737" t="str">
        <f>IF(TODAY()&gt;$T$3,"VENCIDO",IF((S334/1000)&gt;=(ABS(O334))+Q334,"CONFORME","NÃO CONFORME"))</f>
        <v>0</v>
      </c>
      <c r="W334" s="491" t="s">
        <v>208</v>
      </c>
      <c r="X334" s="492" t="s">
        <v>209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207</v>
      </c>
      <c r="U335" s="977"/>
      <c r="V335" s="737" t="str">
        <f>IF(TODAY()&gt;$T$3,"VENCIDO",IF((S335/1000)&gt;=(ABS(O335))+Q335,"CONFORME","NÃO CONFORME"))</f>
        <v>0</v>
      </c>
      <c r="W335" s="491" t="s">
        <v>208</v>
      </c>
      <c r="X335" s="492" t="s">
        <v>209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207</v>
      </c>
      <c r="U336" s="977"/>
      <c r="V336" s="737" t="str">
        <f>IF(TODAY()&gt;$T$3,"VENCIDO",IF((S336/1000)&gt;=(ABS(O336))+Q336,"CONFORME","NÃO CONFORME"))</f>
        <v>0</v>
      </c>
      <c r="W336" s="491" t="s">
        <v>208</v>
      </c>
      <c r="X336" s="492" t="s">
        <v>209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207</v>
      </c>
      <c r="U337" s="977"/>
      <c r="V337" s="737" t="str">
        <f>IF(TODAY()&gt;$T$3,"VENCIDO",IF((S337/1000)&gt;=(ABS(O337))+Q337,"CONFORME","NÃO CONFORME"))</f>
        <v>0</v>
      </c>
      <c r="W337" s="491" t="s">
        <v>208</v>
      </c>
      <c r="X337" s="492" t="s">
        <v>209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207</v>
      </c>
      <c r="U338" s="977"/>
      <c r="V338" s="737" t="str">
        <f>IF(TODAY()&gt;$T$3,"VENCIDO",IF((S338/1000)&gt;=(ABS(O338))+Q338,"CONFORME","NÃO CONFORME"))</f>
        <v>0</v>
      </c>
      <c r="W338" s="491" t="s">
        <v>208</v>
      </c>
      <c r="X338" s="492" t="s">
        <v>209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207</v>
      </c>
      <c r="U339" s="977"/>
      <c r="V339" s="737" t="str">
        <f>IF(TODAY()&gt;$T$3,"VENCIDO",IF((S339/1000)&gt;=(ABS(O339))+Q339,"CONFORME","NÃO CONFORME"))</f>
        <v>0</v>
      </c>
      <c r="W339" s="491" t="s">
        <v>208</v>
      </c>
      <c r="X339" s="492" t="s">
        <v>209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207</v>
      </c>
      <c r="U340" s="977"/>
      <c r="V340" s="737" t="str">
        <f>IF(TODAY()&gt;$T$3,"VENCIDO",IF((S340/1000)&gt;=(ABS(O340))+Q340,"CONFORME","NÃO CONFORME"))</f>
        <v>0</v>
      </c>
      <c r="W340" s="491" t="s">
        <v>208</v>
      </c>
      <c r="X340" s="492" t="s">
        <v>209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207</v>
      </c>
      <c r="U341" s="977"/>
      <c r="V341" s="737" t="str">
        <f>IF(TODAY()&gt;$T$3,"VENCIDO",IF((S341/1000)&gt;=(ABS(O341))+Q341,"CONFORME","NÃO CONFORME"))</f>
        <v>0</v>
      </c>
      <c r="W341" s="491" t="s">
        <v>208</v>
      </c>
      <c r="X341" s="492" t="s">
        <v>209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207</v>
      </c>
      <c r="U342" s="977"/>
      <c r="V342" s="737" t="str">
        <f>IF(TODAY()&gt;$T$3,"VENCIDO",IF((S342/1000)&gt;=(ABS(O342))+Q342,"CONFORME","NÃO CONFORME"))</f>
        <v>0</v>
      </c>
      <c r="W342" s="491" t="s">
        <v>208</v>
      </c>
      <c r="X342" s="492" t="s">
        <v>209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207</v>
      </c>
      <c r="U343" s="977"/>
      <c r="V343" s="737" t="str">
        <f>IF(TODAY()&gt;$T$3,"VENCIDO",IF((S343/1000)&gt;=(ABS(O343))+Q343,"CONFORME","NÃO CONFORME"))</f>
        <v>0</v>
      </c>
      <c r="W343" s="491" t="s">
        <v>208</v>
      </c>
      <c r="X343" s="492" t="s">
        <v>209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207</v>
      </c>
      <c r="U344" s="977"/>
      <c r="V344" s="737" t="str">
        <f>IF(TODAY()&gt;$T$3,"VENCIDO",IF((S344/1000)&gt;=(ABS(O344))+Q344,"CONFORME","NÃO CONFORME"))</f>
        <v>0</v>
      </c>
      <c r="W344" s="491" t="s">
        <v>208</v>
      </c>
      <c r="X344" s="492" t="s">
        <v>209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207</v>
      </c>
      <c r="U345" s="977"/>
      <c r="V345" s="737" t="str">
        <f>IF(TODAY()&gt;$T$3,"VENCIDO",IF((S345/1000)&gt;=(ABS(O345))+Q345,"CONFORME","NÃO CONFORME"))</f>
        <v>0</v>
      </c>
      <c r="W345" s="491" t="s">
        <v>208</v>
      </c>
      <c r="X345" s="492" t="s">
        <v>209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207</v>
      </c>
      <c r="U346" s="977"/>
      <c r="V346" s="737" t="str">
        <f>IF(TODAY()&gt;$T$3,"VENCIDO",IF((S346/1000)&gt;=(ABS(O346))+Q346,"CONFORME","NÃO CONFORME"))</f>
        <v>0</v>
      </c>
      <c r="W346" s="491" t="s">
        <v>208</v>
      </c>
      <c r="X346" s="492" t="s">
        <v>209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207</v>
      </c>
      <c r="U347" s="977"/>
      <c r="V347" s="737" t="str">
        <f>IF(TODAY()&gt;$T$3,"VENCIDO",IF((S347/1000)&gt;=(ABS(O347))+Q347,"CONFORME","NÃO CONFORME"))</f>
        <v>0</v>
      </c>
      <c r="W347" s="491" t="s">
        <v>208</v>
      </c>
      <c r="X347" s="492" t="s">
        <v>209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207</v>
      </c>
      <c r="U348" s="977"/>
      <c r="V348" s="737" t="str">
        <f>IF(TODAY()&gt;$T$3,"VENCIDO",IF((S348/1000)&gt;=(ABS(O348))+Q348,"CONFORME","NÃO CONFORME"))</f>
        <v>0</v>
      </c>
      <c r="W348" s="491" t="s">
        <v>208</v>
      </c>
      <c r="X348" s="492" t="s">
        <v>209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207</v>
      </c>
      <c r="U349" s="978"/>
      <c r="V349" s="737" t="str">
        <f>IF(TODAY()&gt;$T$3,"VENCIDO",IF((S349/1000)&gt;=(ABS(O349))+Q349,"CONFORME","NÃO CONFORME"))</f>
        <v>0</v>
      </c>
      <c r="W349" s="491" t="s">
        <v>208</v>
      </c>
      <c r="X349" s="492" t="s">
        <v>209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126</v>
      </c>
      <c r="M350" s="537" t="s">
        <v>239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207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207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208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126</v>
      </c>
      <c r="M352" s="446" t="s">
        <v>239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207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207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207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207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207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207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207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207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207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207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207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207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 customHeight="1" ht="13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207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207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207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207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 customHeight="1" ht="13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207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207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207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207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207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207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207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207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207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207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207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 customHeight="1" ht="13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207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207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207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207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207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207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207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207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207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207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207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207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207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207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 customHeight="1" ht="13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207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207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207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207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126</v>
      </c>
      <c r="M397" s="536" t="s">
        <v>239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207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208</v>
      </c>
      <c r="X397" s="545" t="s">
        <v>209</v>
      </c>
    </row>
    <row r="398" spans="1:42" customHeight="1" ht="13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126</v>
      </c>
      <c r="M398" s="445" t="s">
        <v>239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207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239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207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239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207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240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207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239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207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239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207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240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207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 customHeight="1" ht="13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207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207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207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207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207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 customHeight="1" ht="13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207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 customHeight="1" ht="13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207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207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207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207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